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8_{CEE80C6D-2601-4A23-823A-066C338D6177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<sst xmlns="http://schemas.openxmlformats.org/spreadsheetml/2006/main" count="203" uniqueCount="140">
  <si>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</si>
  <si>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</si>
  <si>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</si>
  <si>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</si>
  <si>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</si>
  <si>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</si>
  <si>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</si>
  <si>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</si>
  <si>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</si>
  <si>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</si>
  <si>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</si>
  <si>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</si>
  <si>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</si>
  <si>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</si>
  <si>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</si>
  <si>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</si>
  <si>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</si>
  <si>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</si>
  <si>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</si>
  <si>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</si>
  <si>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</si>
  <si>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</si>
  <si>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</si>
  <si>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</si>
  <si>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</si>
  <si>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</si>
  <si>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</si>
  <si>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</si>
  <si>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</si>
  <si>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</si>
  <si>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</si>
  <si>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</si>
  <si>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</si>
  <si>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</si>
  <si>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</si>
  <si>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</si>
  <si>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</si>
  <si>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</si>
  <si>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</si>
  <si>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</si>
  <si>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</si>
  <si>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</si>
  <si>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</si>
  <si>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</si>
  <si>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</si>
  <si>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</si>
  <si>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</si>
  <si>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</si>
  <si>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</si>
  <si>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</si>
  <si>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</si>
  <si>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</si>
  <si>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</si>
  <si>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</si>
  <si>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</si>
  <si>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</si>
  <si>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</si>
  <si>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</si>
  <si>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</si>
  <si>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</si>
  <si>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</si>
  <si>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</si>
  <si>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</si>
  <si>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</si>
  <si>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</si>
  <si>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</si>
  <si>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</si>
  <si>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</si>
  <si>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</si>
  <si>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</si>
  <si>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</si>
  <si>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</si>
  <si>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</si>
  <si>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</si>
  <si>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</si>
  <si>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</si>
  <si>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</si>
  <si>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</si>
  <si>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</si>
  <si>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</si>
  <si>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</si>
  <si>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</si>
  <si>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</si>
  <si>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</si>
  <si>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</si>
  <si>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</si>
  <si>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</si>
  <si>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</si>
  <si>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</si>
  <si>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</si>
  <si>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</si>
  <si>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</si>
  <si>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</si>
  <si>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</si>
  <si>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</si>
  <si>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</si>
  <si>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</si>
  <si>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</si>
  <si>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</si>
  <si>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</si>
  <si>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</si>
  <si>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</si>
  <si>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</si>
  <si>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</si>
  <si>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</si>
  <si>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</si>
  <si>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</si>
  <si>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</si>
  <si>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</si>
  <si>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</si>
  <si>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</si>
  <si>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</si>
  <si>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</si>
  <si>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</si>
  <si>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</si>
  <si>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</si>
  <si>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</si>
  <si>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</si>
  <si>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</si>
  <si>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</si>
  <si>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</si>
  <si>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</si>
  <si>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</si>
  <si>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</si>
  <si>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</si>
  <si>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</si>
  <si>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</si>
  <si>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</si>
  <si>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</si>
  <si>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</si>
  <si>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</si>
  <si>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</si>
  <si>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</si>
  <si>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</si>
  <si>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</si>
  <si>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</si>
  <si>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Marzo de 2020</t>
  </si>
  <si>
    <t>FIDEICOMISO CIUDAD INDUSTRIAL DE LEON
Estado Analítico del Ejercicio del Presupuesto de Egresos
Clasificación Económica (por Tipo de Gasto)
Del 01 de Enero al 31 de Marzo de 2020</t>
  </si>
  <si>
    <t>FIDEICOMISO CIUDAD INDUSTRIAL DE LEON
Estado Analítico del Ejercicio del Presupuesto de Egresos
Clasificación Administrativa
Del 01 de Enero  al 31 de Marzo de 2020</t>
  </si>
  <si>
    <t>FIDEICOMISO CIUDAD INDUSTRIAL DE LEON
Estado Analítico del Ejercicio del Presupuesto de Egresos
Clasificación Funcional (Finalidad y Función)
Del 01 de Enero 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</si>
</sst>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1">
        <f>SUM(C6:C12)</f>
        <v>1030000</v>
      </c>
      <c r="D5" s="51">
        <f t="shared" ref="D5:F5" si="0">SUM(D6:D12)</f>
        <v>0</v>
      </c>
      <c r="E5" s="51">
        <f t="shared" si="0"/>
        <v>1030000</v>
      </c>
      <c r="F5" s="51">
        <f t="shared" si="0"/>
        <v>145483.85</v>
      </c>
      <c r="G5" s="51">
        <f t="shared" ref="G5:H5" si="1">SUM(G6:G12)</f>
        <v>145483.85</v>
      </c>
      <c r="H5" s="51">
        <f t="shared" si="1"/>
        <v>884516.15</v>
      </c>
    </row>
    <row r="6" spans="1:8" x14ac:dyDescent="0.2">
      <c r="A6" s="5"/>
      <c r="B6" s="11" t="s">
        <v>70</v>
      </c>
      <c r="C6" s="15">
        <v>388740.39</v>
      </c>
      <c r="D6" s="15">
        <v>0</v>
      </c>
      <c r="E6" s="15">
        <f>+C6+D6</f>
        <v>388740.39</v>
      </c>
      <c r="F6" s="15">
        <v>94974.19</v>
      </c>
      <c r="G6" s="15">
        <v>94974.19</v>
      </c>
      <c r="H6" s="15">
        <f>+E6-F6</f>
        <v>293766.2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0</v>
      </c>
      <c r="E8" s="15">
        <f t="shared" si="2"/>
        <v>257978.98</v>
      </c>
      <c r="F8" s="15">
        <v>1407.62</v>
      </c>
      <c r="G8" s="15">
        <v>1407.62</v>
      </c>
      <c r="H8" s="15">
        <f t="shared" si="3"/>
        <v>256571.36000000002</v>
      </c>
    </row>
    <row r="9" spans="1:8" x14ac:dyDescent="0.2">
      <c r="A9" s="5"/>
      <c r="B9" s="11" t="s">
        <v>35</v>
      </c>
      <c r="C9" s="15">
        <v>106156.57</v>
      </c>
      <c r="D9" s="15">
        <v>0</v>
      </c>
      <c r="E9" s="15">
        <f t="shared" si="2"/>
        <v>106156.57</v>
      </c>
      <c r="F9" s="15">
        <v>18555.099999999999</v>
      </c>
      <c r="G9" s="15">
        <v>18555.099999999999</v>
      </c>
      <c r="H9" s="15">
        <f t="shared" si="3"/>
        <v>87601.47</v>
      </c>
    </row>
    <row r="10" spans="1:8" x14ac:dyDescent="0.2">
      <c r="A10" s="5"/>
      <c r="B10" s="11" t="s">
        <v>73</v>
      </c>
      <c r="C10" s="15">
        <v>277124.06</v>
      </c>
      <c r="D10" s="15">
        <v>0</v>
      </c>
      <c r="E10" s="15">
        <f t="shared" si="2"/>
        <v>277124.06</v>
      </c>
      <c r="F10" s="15">
        <v>30546.94</v>
      </c>
      <c r="G10" s="15">
        <v>30546.94</v>
      </c>
      <c r="H10" s="15">
        <f t="shared" si="3"/>
        <v>246577.12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x14ac:dyDescent="0.2">
      <c r="A13" s="50" t="s">
        <v>62</v>
      </c>
      <c r="B13" s="7"/>
      <c r="C13" s="52">
        <f>SUM(C14:C22)</f>
        <v>170000</v>
      </c>
      <c r="D13" s="52">
        <f t="shared" ref="D13:F13" si="4">SUM(D14:D22)</f>
        <v>0</v>
      </c>
      <c r="E13" s="52">
        <f t="shared" si="4"/>
        <v>170000</v>
      </c>
      <c r="F13" s="52">
        <f t="shared" si="4"/>
        <v>32061.33</v>
      </c>
      <c r="G13" s="52">
        <f t="shared" ref="G13:H13" si="5">SUM(G14:G22)</f>
        <v>32061.33</v>
      </c>
      <c r="H13" s="52">
        <f t="shared" si="5"/>
        <v>137938.66999999998</v>
      </c>
    </row>
    <row r="14" spans="1:8" x14ac:dyDescent="0.2">
      <c r="A14" s="5"/>
      <c r="B14" s="11" t="s">
        <v>75</v>
      </c>
      <c r="C14" s="15">
        <v>45000</v>
      </c>
      <c r="D14" s="15">
        <v>0</v>
      </c>
      <c r="E14" s="15">
        <f>+C14+D14</f>
        <v>45000</v>
      </c>
      <c r="F14" s="15">
        <v>2061.33</v>
      </c>
      <c r="G14" s="15">
        <v>2061.33</v>
      </c>
      <c r="H14" s="15">
        <f>+E14-F14</f>
        <v>42938.67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0</v>
      </c>
      <c r="E17" s="15">
        <f t="shared" si="6"/>
        <v>2000</v>
      </c>
      <c r="F17" s="15">
        <v>0</v>
      </c>
      <c r="G17" s="15">
        <v>0</v>
      </c>
      <c r="H17" s="15">
        <f t="shared" si="7"/>
        <v>2000</v>
      </c>
    </row>
    <row r="18" spans="1:8" x14ac:dyDescent="0.2">
      <c r="A18" s="5"/>
      <c r="B18" s="11" t="s">
        <v>79</v>
      </c>
      <c r="C18" s="15">
        <v>1000</v>
      </c>
      <c r="D18" s="15">
        <v>0</v>
      </c>
      <c r="E18" s="15">
        <f t="shared" si="6"/>
        <v>1000</v>
      </c>
      <c r="F18" s="15">
        <v>0</v>
      </c>
      <c r="G18" s="15">
        <v>0</v>
      </c>
      <c r="H18" s="15">
        <f t="shared" si="7"/>
        <v>1000</v>
      </c>
    </row>
    <row r="19" spans="1:8" x14ac:dyDescent="0.2">
      <c r="A19" s="5"/>
      <c r="B19" s="11" t="s">
        <v>80</v>
      </c>
      <c r="C19" s="15">
        <v>104000</v>
      </c>
      <c r="D19" s="15">
        <v>0</v>
      </c>
      <c r="E19" s="15">
        <f t="shared" si="6"/>
        <v>104000</v>
      </c>
      <c r="F19" s="15">
        <v>30000</v>
      </c>
      <c r="G19" s="15">
        <v>30000</v>
      </c>
      <c r="H19" s="15">
        <f t="shared" si="7"/>
        <v>74000</v>
      </c>
    </row>
    <row r="20" spans="1:8" x14ac:dyDescent="0.2">
      <c r="A20" s="5"/>
      <c r="B20" s="11" t="s">
        <v>81</v>
      </c>
      <c r="C20" s="15">
        <v>1000</v>
      </c>
      <c r="D20" s="15">
        <v>0</v>
      </c>
      <c r="E20" s="15">
        <f t="shared" si="6"/>
        <v>1000</v>
      </c>
      <c r="F20" s="15">
        <v>0</v>
      </c>
      <c r="G20" s="15">
        <v>0</v>
      </c>
      <c r="H20" s="15">
        <f t="shared" si="7"/>
        <v>1000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0</v>
      </c>
      <c r="E22" s="15">
        <f t="shared" si="6"/>
        <v>17000</v>
      </c>
      <c r="F22" s="15">
        <v>0</v>
      </c>
      <c r="G22" s="15">
        <v>0</v>
      </c>
      <c r="H22" s="15">
        <f t="shared" si="7"/>
        <v>17000</v>
      </c>
    </row>
    <row r="23" spans="1:8" x14ac:dyDescent="0.2">
      <c r="A23" s="50" t="s">
        <v>63</v>
      </c>
      <c r="B23" s="7"/>
      <c r="C23" s="52">
        <f>SUM(C24:C32)</f>
        <v>1059000</v>
      </c>
      <c r="D23" s="52">
        <f t="shared" ref="D23:F23" si="8">SUM(D24:D32)</f>
        <v>0</v>
      </c>
      <c r="E23" s="52">
        <f t="shared" si="8"/>
        <v>1059000</v>
      </c>
      <c r="F23" s="52">
        <f t="shared" si="8"/>
        <v>206938.43</v>
      </c>
      <c r="G23" s="52">
        <f t="shared" ref="G23:H23" si="9">SUM(G24:G32)</f>
        <v>206938.43</v>
      </c>
      <c r="H23" s="52">
        <f t="shared" si="9"/>
        <v>852061.57</v>
      </c>
    </row>
    <row r="24" spans="1:8" x14ac:dyDescent="0.2">
      <c r="A24" s="5"/>
      <c r="B24" s="11" t="s">
        <v>84</v>
      </c>
      <c r="C24" s="15">
        <v>32500</v>
      </c>
      <c r="D24" s="15">
        <v>0</v>
      </c>
      <c r="E24" s="15">
        <f>+C24+D24</f>
        <v>32500</v>
      </c>
      <c r="F24" s="15">
        <v>7192</v>
      </c>
      <c r="G24" s="15">
        <v>7192</v>
      </c>
      <c r="H24" s="15">
        <f>+E24-F24</f>
        <v>25308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0</v>
      </c>
      <c r="E26" s="15">
        <f t="shared" si="10"/>
        <v>577500</v>
      </c>
      <c r="F26" s="15">
        <v>123642.38</v>
      </c>
      <c r="G26" s="15">
        <v>123642.38</v>
      </c>
      <c r="H26" s="15">
        <f t="shared" si="11"/>
        <v>453857.62</v>
      </c>
    </row>
    <row r="27" spans="1:8" x14ac:dyDescent="0.2">
      <c r="A27" s="5"/>
      <c r="B27" s="11" t="s">
        <v>87</v>
      </c>
      <c r="C27" s="15">
        <v>223000</v>
      </c>
      <c r="D27" s="15">
        <v>0</v>
      </c>
      <c r="E27" s="15">
        <f t="shared" si="10"/>
        <v>223000</v>
      </c>
      <c r="F27" s="15">
        <v>50189.63</v>
      </c>
      <c r="G27" s="15">
        <v>50189.63</v>
      </c>
      <c r="H27" s="15">
        <f t="shared" si="11"/>
        <v>172810.37</v>
      </c>
    </row>
    <row r="28" spans="1:8" x14ac:dyDescent="0.2">
      <c r="A28" s="5"/>
      <c r="B28" s="11" t="s">
        <v>88</v>
      </c>
      <c r="C28" s="15">
        <v>100000</v>
      </c>
      <c r="D28" s="15">
        <v>0</v>
      </c>
      <c r="E28" s="15">
        <f t="shared" si="10"/>
        <v>100000</v>
      </c>
      <c r="F28" s="15">
        <v>3661.02</v>
      </c>
      <c r="G28" s="15">
        <v>3661.02</v>
      </c>
      <c r="H28" s="15">
        <f t="shared" si="11"/>
        <v>96338.98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0</v>
      </c>
      <c r="E30" s="15">
        <f t="shared" si="10"/>
        <v>10000</v>
      </c>
      <c r="F30" s="15">
        <v>293</v>
      </c>
      <c r="G30" s="15">
        <v>293</v>
      </c>
      <c r="H30" s="15">
        <f t="shared" si="11"/>
        <v>9707</v>
      </c>
    </row>
    <row r="31" spans="1:8" x14ac:dyDescent="0.2">
      <c r="A31" s="5"/>
      <c r="B31" s="11" t="s">
        <v>91</v>
      </c>
      <c r="C31" s="15">
        <v>11000</v>
      </c>
      <c r="D31" s="15">
        <v>0</v>
      </c>
      <c r="E31" s="15">
        <f t="shared" si="10"/>
        <v>11000</v>
      </c>
      <c r="F31" s="15">
        <v>306.8</v>
      </c>
      <c r="G31" s="15">
        <v>306.8</v>
      </c>
      <c r="H31" s="15">
        <f t="shared" si="11"/>
        <v>10693.2</v>
      </c>
    </row>
    <row r="32" spans="1:8" x14ac:dyDescent="0.2">
      <c r="A32" s="5"/>
      <c r="B32" s="11" t="s">
        <v>19</v>
      </c>
      <c r="C32" s="15">
        <v>105000</v>
      </c>
      <c r="D32" s="15">
        <v>0</v>
      </c>
      <c r="E32" s="15">
        <f t="shared" si="10"/>
        <v>105000</v>
      </c>
      <c r="F32" s="15">
        <v>21653.599999999999</v>
      </c>
      <c r="G32" s="15">
        <v>21653.599999999999</v>
      </c>
      <c r="H32" s="15">
        <f t="shared" si="11"/>
        <v>83346.399999999994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52">
        <f>C44</f>
        <v>18000</v>
      </c>
      <c r="D43" s="52">
        <f>+D44</f>
        <v>0</v>
      </c>
      <c r="E43" s="52">
        <f>+C43+D43</f>
        <v>18000</v>
      </c>
      <c r="F43" s="52">
        <f>+F44</f>
        <v>0</v>
      </c>
      <c r="G43" s="52">
        <f>+G44</f>
        <v>0</v>
      </c>
      <c r="H43" s="52">
        <f>+H44</f>
        <v>18000</v>
      </c>
    </row>
    <row r="44" spans="1:8" x14ac:dyDescent="0.2">
      <c r="A44" s="5"/>
      <c r="B44" s="11" t="s">
        <v>99</v>
      </c>
      <c r="C44" s="15">
        <v>18000</v>
      </c>
      <c r="D44" s="15">
        <v>0</v>
      </c>
      <c r="E44" s="15">
        <f>+C44+D44</f>
        <v>18000</v>
      </c>
      <c r="F44" s="15">
        <v>0</v>
      </c>
      <c r="G44" s="15">
        <v>0</v>
      </c>
      <c r="H44" s="15">
        <f t="shared" ref="H44" si="12">+E44-F44</f>
        <v>18000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" si="13">C5+C13+C23</f>
        <v>2259000</v>
      </c>
      <c r="D77" s="17">
        <f>D5+D13+D23+D43</f>
        <v>0</v>
      </c>
      <c r="E77" s="17">
        <f>E5+E13+E23+E43</f>
        <v>2277000</v>
      </c>
      <c r="F77" s="17">
        <f>F5+F13+F23+F43</f>
        <v>384483.61</v>
      </c>
      <c r="G77" s="17">
        <f>G5+G13+G23+G43</f>
        <v>384483.61</v>
      </c>
      <c r="H77" s="17">
        <f>H5+H13+H23+H43</f>
        <v>1892516.3900000001</v>
      </c>
    </row>
    <row r="79" spans="1:8" x14ac:dyDescent="0.2">
      <c r="B79" s="1" t="s">
        <v>128</v>
      </c>
      <c r="F79" s="53"/>
    </row>
    <row r="80" spans="1:8" x14ac:dyDescent="0.2">
      <c r="F80" s="53"/>
    </row>
    <row r="81" spans="2:6" x14ac:dyDescent="0.2">
      <c r="B81" s="1" t="s">
        <v>129</v>
      </c>
      <c r="C81" s="1" t="s">
        <v>130</v>
      </c>
      <c r="F81" s="53"/>
    </row>
    <row r="82" spans="2:6" x14ac:dyDescent="0.2">
      <c r="B82" s="1" t="s">
        <v>131</v>
      </c>
      <c r="C82" s="1" t="s">
        <v>132</v>
      </c>
      <c r="F82" s="53"/>
    </row>
    <row r="83" spans="2:6" x14ac:dyDescent="0.2">
      <c r="B83" s="1" t="s">
        <v>133</v>
      </c>
      <c r="C83" s="1" t="s">
        <v>135</v>
      </c>
      <c r="F83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F24" sqref="F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2259000</v>
      </c>
      <c r="D6" s="54"/>
      <c r="E6" s="54">
        <f>+C6+D6</f>
        <v>2259000</v>
      </c>
      <c r="F6" s="54">
        <v>384483.61</v>
      </c>
      <c r="G6" s="54">
        <v>384483.61</v>
      </c>
      <c r="H6" s="54">
        <f>+E6-F6</f>
        <v>1874516.3900000001</v>
      </c>
    </row>
    <row r="7" spans="1:8" x14ac:dyDescent="0.2">
      <c r="A7" s="5"/>
      <c r="B7" s="18"/>
      <c r="C7" s="54"/>
      <c r="D7" s="54"/>
      <c r="E7" s="54"/>
      <c r="F7" s="54"/>
      <c r="G7" s="54"/>
      <c r="H7" s="54"/>
    </row>
    <row r="8" spans="1:8" x14ac:dyDescent="0.2">
      <c r="A8" s="5"/>
      <c r="B8" s="18" t="s">
        <v>1</v>
      </c>
      <c r="C8" s="54">
        <v>18000</v>
      </c>
      <c r="D8" s="54"/>
      <c r="E8" s="54">
        <f>+C8+D8</f>
        <v>18000</v>
      </c>
      <c r="F8" s="54">
        <v>0</v>
      </c>
      <c r="G8" s="54">
        <v>0</v>
      </c>
      <c r="H8" s="54">
        <f t="shared" ref="H8" si="0">+E8-F8</f>
        <v>18000</v>
      </c>
    </row>
    <row r="9" spans="1:8" x14ac:dyDescent="0.2">
      <c r="A9" s="5"/>
      <c r="B9" s="18"/>
      <c r="C9" s="22"/>
      <c r="D9" s="54"/>
      <c r="E9" s="54"/>
      <c r="F9" s="54"/>
      <c r="G9" s="54"/>
      <c r="H9" s="54"/>
    </row>
    <row r="10" spans="1:8" x14ac:dyDescent="0.2">
      <c r="A10" s="5"/>
      <c r="B10" s="18" t="s">
        <v>2</v>
      </c>
      <c r="C10" s="22"/>
      <c r="D10" s="54"/>
      <c r="E10" s="54"/>
      <c r="F10" s="54"/>
      <c r="G10" s="54"/>
      <c r="H10" s="54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0</v>
      </c>
      <c r="E16" s="17">
        <f t="shared" si="1"/>
        <v>2277000</v>
      </c>
      <c r="F16" s="17">
        <f t="shared" si="1"/>
        <v>384483.61</v>
      </c>
      <c r="G16" s="17">
        <f t="shared" si="1"/>
        <v>384483.61</v>
      </c>
      <c r="H16" s="17">
        <f t="shared" si="1"/>
        <v>1892516.3900000001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4">
        <v>2277000</v>
      </c>
      <c r="D7" s="54">
        <v>0</v>
      </c>
      <c r="E7" s="54">
        <f>+C7+D7</f>
        <v>2277000</v>
      </c>
      <c r="F7" s="15">
        <v>384483.61</v>
      </c>
      <c r="G7" s="15">
        <v>384483.61</v>
      </c>
      <c r="H7" s="15">
        <f>+E7-F7</f>
        <v>1892516.3900000001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0</v>
      </c>
      <c r="E16" s="25">
        <f t="shared" si="0"/>
        <v>2277000</v>
      </c>
      <c r="F16" s="25">
        <f t="shared" si="0"/>
        <v>384483.61</v>
      </c>
      <c r="G16" s="25">
        <f t="shared" si="0"/>
        <v>384483.61</v>
      </c>
      <c r="H16" s="25">
        <f t="shared" si="0"/>
        <v>1892516.3900000001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54">
        <v>2277000</v>
      </c>
      <c r="D38" s="54">
        <v>0</v>
      </c>
      <c r="E38" s="54">
        <f>C38+D38</f>
        <v>2277000</v>
      </c>
      <c r="F38" s="36">
        <v>384483.61</v>
      </c>
      <c r="G38" s="36">
        <v>384483.61</v>
      </c>
      <c r="H38" s="36">
        <f>+E38-F38</f>
        <v>1892516.3900000001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0</v>
      </c>
      <c r="E52" s="25">
        <f t="shared" si="1"/>
        <v>2277000</v>
      </c>
      <c r="F52" s="25">
        <f t="shared" si="1"/>
        <v>384483.61</v>
      </c>
      <c r="G52" s="25">
        <f t="shared" si="1"/>
        <v>384483.61</v>
      </c>
      <c r="H52" s="25">
        <f t="shared" si="1"/>
        <v>1892516.3900000001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G20" sqref="G2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4">
        <v>2277000</v>
      </c>
      <c r="D14" s="54">
        <v>0</v>
      </c>
      <c r="E14" s="54">
        <f>+C14+D14</f>
        <v>2277000</v>
      </c>
      <c r="F14" s="15">
        <v>384483.61</v>
      </c>
      <c r="G14" s="15">
        <v>384483.61</v>
      </c>
      <c r="H14" s="15">
        <f>+E14-F14</f>
        <v>1892516.3900000001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0</v>
      </c>
      <c r="E42" s="25">
        <f t="shared" si="0"/>
        <v>2277000</v>
      </c>
      <c r="F42" s="25">
        <f t="shared" si="0"/>
        <v>384483.61</v>
      </c>
      <c r="G42" s="25">
        <f t="shared" si="0"/>
        <v>384483.61</v>
      </c>
      <c r="H42" s="25">
        <f t="shared" si="0"/>
        <v>1892516.3900000001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2020-05-08T16:09:02Z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